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oorblad" sheetId="1" state="visible" r:id="rId2"/>
    <sheet name="Balans" sheetId="2" state="visible" r:id="rId3"/>
    <sheet name="Resultatenrek ovz" sheetId="3" state="visible" r:id="rId4"/>
    <sheet name="Toelichting jaarrekening" sheetId="4" state="visible" r:id="rId5"/>
  </sheets>
  <externalReferences>
    <externalReference r:id="rId6"/>
  </externalReferences>
  <definedNames>
    <definedName function="false" hidden="false" name="Credit_ABN191" vbProcedure="false">'[1]Bank ABN191'!$I$6:$I$1106</definedName>
    <definedName function="false" hidden="false" name="Credit_ABN191_Balans" vbProcedure="false">'[1]Bank ABN191'!$I$5:$I$1105</definedName>
    <definedName function="false" hidden="false" name="Credit_ING" vbProcedure="false">'[1]Bank ING'!$I$6:$I$1106</definedName>
    <definedName function="false" hidden="false" name="Debet_ABN191" vbProcedure="false">'[1]Bank ABN191'!$H$6:$H$1106</definedName>
    <definedName function="false" hidden="false" name="Debet_ABN191_Balans" vbProcedure="false">'[1]Bank ABN191'!$H$5:$H$1105</definedName>
    <definedName function="false" hidden="false" name="Debet_ING" vbProcedure="false">'[1]Bank ING'!$H$6:$H$1106</definedName>
    <definedName function="false" hidden="false" name="In_uit_ABN191" vbProcedure="false">'[1]Bank ABN191'!$G$6:$G$1106</definedName>
    <definedName function="false" hidden="false" name="Post_ABN191" vbProcedure="false">'[1]Bank ABN191'!$C$6:$C$1106</definedName>
    <definedName function="false" hidden="false" name="Post_ING" vbProcedure="false">'[1]Bank ING'!$C$6:$C$1106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<sst xmlns="http://schemas.openxmlformats.org/spreadsheetml/2006/main" count="119" uniqueCount="90">
  <si>
    <t xml:space="preserve">Stichting   H o m e   S w e e t   H o m e</t>
  </si>
  <si>
    <t xml:space="preserve">ANBI nr. 57.024</t>
  </si>
  <si>
    <t xml:space="preserve">KvK nr. 17.22.66.90</t>
  </si>
  <si>
    <t xml:space="preserve">J a a r v e r s l a g</t>
  </si>
  <si>
    <t xml:space="preserve">2 0 21</t>
  </si>
  <si>
    <t xml:space="preserve">het jaarverslag is samengesteld uit de volgende onderdelen:</t>
  </si>
  <si>
    <t xml:space="preserve">Balans per 31 december</t>
  </si>
  <si>
    <t xml:space="preserve">Exploitatie overzicht</t>
  </si>
  <si>
    <t xml:space="preserve">Algemene toelichting</t>
  </si>
  <si>
    <t xml:space="preserve">Contactadres Home Sweet Home in Nederland.</t>
  </si>
  <si>
    <t xml:space="preserve">Maashaven 178, .6041TB  Roermond</t>
  </si>
  <si>
    <t xml:space="preserve">banknr. NL73RABO 0122 8824 15</t>
  </si>
  <si>
    <t xml:space="preserve">www. homesweethomeuganda.nl</t>
  </si>
  <si>
    <t xml:space="preserve">info@ homesweethomeuganda.nl</t>
  </si>
  <si>
    <t xml:space="preserve">Adres Home Sweet Home:</t>
  </si>
  <si>
    <t xml:space="preserve">Butema village, Buzika town,  Njeru Town counsel,  Buikwe district,  Uganda.</t>
  </si>
  <si>
    <t xml:space="preserve">Postadres : HSH Suzan Otim - den Hertog,     PO Box 813, Jinja, Uganda.</t>
  </si>
  <si>
    <t xml:space="preserve"> </t>
  </si>
  <si>
    <t xml:space="preserve">Samenstellingsverklaring</t>
  </si>
  <si>
    <t xml:space="preserve">Aanlevering gegevens en informatie en samenstelling financieel jaaroverzicht</t>
  </si>
  <si>
    <t xml:space="preserve">secretaris,</t>
  </si>
  <si>
    <t xml:space="preserve">voorzitter,</t>
  </si>
  <si>
    <t xml:space="preserve">penningmeester, </t>
  </si>
  <si>
    <t xml:space="preserve">R.H. Buizer</t>
  </si>
  <si>
    <t xml:space="preserve">A.M. v.d. Kooij</t>
  </si>
  <si>
    <t xml:space="preserve">C.H. Botter</t>
  </si>
  <si>
    <t xml:space="preserve">Balans per </t>
  </si>
  <si>
    <t xml:space="preserve">ACTIVA</t>
  </si>
  <si>
    <t xml:space="preserve">Vaste Activa </t>
  </si>
  <si>
    <t xml:space="preserve">Terrein / Compound Uganda</t>
  </si>
  <si>
    <t xml:space="preserve">Gebouwen (Woonhuis/Kinderopvang, Zorgboerderij en Gastenverblijf</t>
  </si>
  <si>
    <t xml:space="preserve">Totaal Vaste Activa</t>
  </si>
  <si>
    <t xml:space="preserve">Liquide Middelen</t>
  </si>
  <si>
    <t xml:space="preserve">ABN AMRO Rekening Courant</t>
  </si>
  <si>
    <t xml:space="preserve">RABO Rekening Courant</t>
  </si>
  <si>
    <t xml:space="preserve">RABO Spaarrekening</t>
  </si>
  <si>
    <t xml:space="preserve">Totale Liquide Middelen</t>
  </si>
  <si>
    <t xml:space="preserve">Vordering en overlopende activa</t>
  </si>
  <si>
    <t xml:space="preserve">TOTAAL ACTIVA</t>
  </si>
  <si>
    <t xml:space="preserve">PASSIVA</t>
  </si>
  <si>
    <t xml:space="preserve">Eigen Vermogen:</t>
  </si>
  <si>
    <t xml:space="preserve">Bezittingen</t>
  </si>
  <si>
    <t xml:space="preserve">Bestemmingsreserve , pensioenvoorziening</t>
  </si>
  <si>
    <t xml:space="preserve">Bestemmingsreserve projecten HSH 2022</t>
  </si>
  <si>
    <t xml:space="preserve">Bestemmingsreserve Zorgboerderij 2022</t>
  </si>
  <si>
    <t xml:space="preserve">Totaal Eigen Vermogen</t>
  </si>
  <si>
    <t xml:space="preserve">Schulden en overlopende Passiva</t>
  </si>
  <si>
    <t xml:space="preserve">TOTAAL PASSIVA</t>
  </si>
  <si>
    <t xml:space="preserve">toename balanspositie</t>
  </si>
  <si>
    <t xml:space="preserve">*</t>
  </si>
  <si>
    <t xml:space="preserve">Vanaf 2021 ook de financiële registratie van de compound (terrein en gebouwen) toegevoegd.</t>
  </si>
  <si>
    <t xml:space="preserve">Registratie tegen aanschafwaarde, gekapitaliseerde bouwkosten, tussen 2010 -2015;  </t>
  </si>
  <si>
    <t xml:space="preserve">er wordt geen afschrijving/herwaardering gepleegd.</t>
  </si>
  <si>
    <t xml:space="preserve">Exploitatie rekening</t>
  </si>
  <si>
    <t xml:space="preserve">Beheerskosten Nederland</t>
  </si>
  <si>
    <t xml:space="preserve">Algemene en bestuurskosten</t>
  </si>
  <si>
    <t xml:space="preserve">Juridisch advies</t>
  </si>
  <si>
    <t xml:space="preserve">Bankkosten en betalingsverkeer</t>
  </si>
  <si>
    <t xml:space="preserve">Rentebaten</t>
  </si>
  <si>
    <t xml:space="preserve">Totaal beheerskosten Nederland</t>
  </si>
  <si>
    <t xml:space="preserve">Projecten HSH</t>
  </si>
  <si>
    <t xml:space="preserve">Baten: Donaties, acties, bijdragen</t>
  </si>
  <si>
    <t xml:space="preserve">Kosten management Oeganda</t>
  </si>
  <si>
    <t xml:space="preserve">Verzekeringen management Oeganda</t>
  </si>
  <si>
    <t xml:space="preserve">loonkosten medewerkers </t>
  </si>
  <si>
    <t xml:space="preserve">Exploitatiekosten projecten</t>
  </si>
  <si>
    <t xml:space="preserve">Exploitatie vaste kosten</t>
  </si>
  <si>
    <t xml:space="preserve">Exploitatie variabele kosten </t>
  </si>
  <si>
    <t xml:space="preserve">aanschaf van 2  auto’s, eenmalig</t>
  </si>
  <si>
    <t xml:space="preserve">Totaal kosten projecten HSH</t>
  </si>
  <si>
    <t xml:space="preserve">Resultaat projecten</t>
  </si>
  <si>
    <t xml:space="preserve">Zorgboerderij</t>
  </si>
  <si>
    <t xml:space="preserve">Kosten medewerkers zorgboerderij</t>
  </si>
  <si>
    <t xml:space="preserve">Exploitatie vaste kosten </t>
  </si>
  <si>
    <t xml:space="preserve">Verzekeringen medewerkers</t>
  </si>
  <si>
    <t xml:space="preserve">Variabele kosten</t>
  </si>
  <si>
    <t xml:space="preserve">Exploitatiekosten zorgboerderij</t>
  </si>
  <si>
    <t xml:space="preserve">Totaal kosten zorgboerderij</t>
  </si>
  <si>
    <t xml:space="preserve">Resultaat zorgboerderij</t>
  </si>
  <si>
    <t xml:space="preserve">Totaal Exploitatieresultaat</t>
  </si>
  <si>
    <t xml:space="preserve"> De projecten vanuit  HSH zijn:</t>
  </si>
  <si>
    <t xml:space="preserve">Vincent’s Fysiotherapie project</t>
  </si>
  <si>
    <t xml:space="preserve">Pleeggezin en onderwijs project(15 kinderen)</t>
  </si>
  <si>
    <t xml:space="preserve">Ondervoedingsproject (Mama &amp; Me)</t>
  </si>
  <si>
    <t xml:space="preserve">De exploitatie van de Zorgboerderij wordt apart vermeld in de balans en de resultatenrekening.</t>
  </si>
  <si>
    <t xml:space="preserve">In 2021 hebben we 2 auto’s aan kunnen schaffen, deze worden apart vermeld in de </t>
  </si>
  <si>
    <t xml:space="preserve">resultatenrekening als extra kosten</t>
  </si>
  <si>
    <t xml:space="preserve">In de bestemmingsreserve (zie onder passiva balans) is ook een bedrag opgenomen voor </t>
  </si>
  <si>
    <t xml:space="preserve">opbouw pensioenvoorziening Suzan/Zenon.</t>
  </si>
  <si>
    <t xml:space="preserve">De jaarrekening is goedgekeurd en vastgesteld in de bestuursvergadering van 12 april 2022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</si>
</sst>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* #,##0.00_);_(* \(#,##0.00\);_(* \-??_);_(@_)"/>
    <numFmt numFmtId="166" formatCode="_ &quot;€ &quot;* #,##0.00_ ;_ &quot;€ &quot;* \-#,##0.00_ ;_ &quot;€ &quot;* \-??_ ;_ @_ "/>
    <numFmt numFmtId="167" formatCode="0"/>
    <numFmt numFmtId="168" formatCode="#,##0.00_);\(#,##0.00\)"/>
    <numFmt numFmtId="169" formatCode="#,##0;\(#,##0\)"/>
    <numFmt numFmtId="170" formatCode="d/m/yyyy"/>
    <numFmt numFmtId="171" formatCode="dd/mm/yy"/>
    <numFmt numFmtId="172" formatCode="[$€-413]\ #,##0;[RED][$€-413]\ #,##0\-"/>
    <numFmt numFmtId="173" formatCode="_ &quot;€ &quot;* #,##0_ ;_ &quot;€ &quot;* \-#,##0_ ;_ &quot;€ &quot;* \-??_ ;_ @_ "/>
    <numFmt numFmtId="174" formatCode="[$€-413]\ #,##0.00;[RED][$€-413]\ #,##0.00\-"/>
  </numFmts>
  <fonts count="2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Verdana"/>
      <family val="2"/>
      <charset val="1"/>
    </font>
    <font>
      <sz val="12"/>
      <name val="Calibri"/>
      <family val="2"/>
      <charset val="1"/>
    </font>
    <font>
      <sz val="10"/>
      <name val="Arial"/>
      <family val="2"/>
      <charset val="1"/>
    </font>
    <font>
      <sz val="16"/>
      <name val="Arial"/>
      <family val="2"/>
      <charset val="1"/>
    </font>
    <font>
      <b val="true"/>
      <u val="single"/>
      <sz val="20"/>
      <name val="Arial"/>
      <family val="2"/>
      <charset val="1"/>
    </font>
    <font>
      <sz val="20"/>
      <name val="Arial"/>
      <family val="2"/>
      <charset val="1"/>
    </font>
    <font>
      <b val="true"/>
      <u val="single"/>
      <sz val="16"/>
      <name val="Arial"/>
      <family val="2"/>
      <charset val="1"/>
    </font>
    <font>
      <sz val="12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20"/>
      <name val="Arial"/>
      <family val="2"/>
      <charset val="1"/>
    </font>
    <font>
      <sz val="16"/>
      <name val="Courier New"/>
      <family val="0"/>
      <charset val="1"/>
    </font>
    <font>
      <u val="single"/>
      <sz val="10"/>
      <name val="Arial"/>
      <family val="2"/>
      <charset val="1"/>
    </font>
    <font>
      <sz val="10"/>
      <color rgb="FF0000FF"/>
      <name val="Courier New"/>
      <family val="0"/>
      <charset val="1"/>
    </font>
    <font>
      <u val="single"/>
      <sz val="7.5"/>
      <color rgb="FF0000FF"/>
      <name val="Courier New"/>
      <family val="0"/>
      <charset val="1"/>
    </font>
    <font>
      <b val="true"/>
      <u val="single"/>
      <sz val="22"/>
      <name val="Arial"/>
      <family val="2"/>
      <charset val="1"/>
    </font>
    <font>
      <b val="true"/>
      <u val="single"/>
      <sz val="12"/>
      <name val="Arial"/>
      <family val="2"/>
      <charset val="1"/>
    </font>
    <font>
      <strike val="true"/>
      <sz val="14"/>
      <name val="Arial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6F9D4"/>
      </patternFill>
    </fill>
    <fill>
      <patternFill patternType="solid">
        <fgColor rgb="FFF6F9D4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hair"/>
      <top style="medium"/>
      <bottom style="medium"/>
      <diagonal/>
    </border>
    <border diagonalUp="false" diagonalDown="false">
      <left style="hair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hair"/>
      <top style="medium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medium"/>
      <diagonal/>
    </border>
    <border diagonalUp="false" diagonalDown="false">
      <left/>
      <right style="hair"/>
      <top/>
      <bottom style="medium"/>
      <diagonal/>
    </border>
  </borders>
  <cellStyleXfs count="3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8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8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9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3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3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3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72" fontId="0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2" fontId="0" fillId="3" borderId="1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7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" borderId="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2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24" fillId="2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24" fillId="2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5" fillId="2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24" fillId="2" borderId="1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5" fillId="2" borderId="1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1"/>
    <cellStyle name="Comma 3" xfId="22"/>
    <cellStyle name="Currency 2" xfId="23"/>
    <cellStyle name="Draaitabel categorie" xfId="24"/>
    <cellStyle name="Draaitabel hoek" xfId="25"/>
    <cellStyle name="Draaitabel resultaat" xfId="26"/>
    <cellStyle name="Draaitabel titel" xfId="27"/>
    <cellStyle name="Draaitabel veld" xfId="28"/>
    <cellStyle name="Draaitabel waarde" xfId="29"/>
    <cellStyle name="Normal 2" xfId="30"/>
    <cellStyle name="Normal 2 2" xfId="31"/>
    <cellStyle name="Normal 3" xfId="32"/>
    <cellStyle name="Normal 4" xfId="33"/>
    <cellStyle name="Standaard 2" xfId="34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Users/tobia/Downloads/Boekhouding%202014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en"/>
      <sheetName val="Exploitatie"/>
      <sheetName val="Balans"/>
      <sheetName val="Bank ABN191"/>
      <sheetName val="Data transfer"/>
      <sheetName val="Posten transfer"/>
      <sheetName val="Bank ING"/>
      <sheetName val="Kas"/>
      <sheetName val="Credit Card"/>
      <sheetName val="Intracom."/>
      <sheetName val="Verkoopboek"/>
      <sheetName val="Mutaties"/>
      <sheetName val="Openstaand"/>
      <sheetName val="BT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fo@%20homesweethomeuganda.n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72265625" defaultRowHeight="14.65" zeroHeight="false" outlineLevelRow="0" outlineLevelCol="0"/>
  <cols>
    <col collapsed="false" customWidth="true" hidden="false" outlineLevel="0" max="1" min="1" style="1" width="9.93"/>
    <col collapsed="false" customWidth="true" hidden="false" outlineLevel="0" max="2" min="2" style="1" width="2.84"/>
    <col collapsed="false" customWidth="false" hidden="false" outlineLevel="0" max="3" min="3" style="1" width="9.71"/>
    <col collapsed="false" customWidth="true" hidden="false" outlineLevel="0" max="4" min="4" style="1" width="25.13"/>
    <col collapsed="false" customWidth="true" hidden="false" outlineLevel="0" max="5" min="5" style="1" width="4.15"/>
    <col collapsed="false" customWidth="true" hidden="false" outlineLevel="0" max="6" min="6" style="1" width="10"/>
    <col collapsed="false" customWidth="true" hidden="false" outlineLevel="0" max="7" min="7" style="1" width="7.28"/>
    <col collapsed="false" customWidth="false" hidden="false" outlineLevel="0" max="9" min="8" style="1" width="9.71"/>
    <col collapsed="false" customWidth="true" hidden="false" outlineLevel="0" max="10" min="10" style="1" width="14.57"/>
    <col collapsed="false" customWidth="false" hidden="false" outlineLevel="0" max="257" min="11" style="1" width="9.71"/>
    <col collapsed="false" customWidth="false" hidden="false" outlineLevel="0" max="1024" min="258" style="2" width="9.71"/>
  </cols>
  <sheetData>
    <row r="1" customFormat="false" ht="14.65" hidden="false" customHeight="false" outlineLevel="0" collapsed="false">
      <c r="A1" s="3"/>
    </row>
    <row r="5" s="4" customFormat="true" ht="26.45" hidden="false" customHeight="false" outlineLevel="0" collapsed="false">
      <c r="C5" s="5" t="s">
        <v>0</v>
      </c>
      <c r="D5" s="6"/>
    </row>
    <row r="6" s="4" customFormat="true" ht="21.7" hidden="false" customHeight="false" outlineLevel="0" collapsed="false">
      <c r="C6" s="7"/>
      <c r="E6" s="8"/>
      <c r="G6" s="9"/>
    </row>
    <row r="7" customFormat="false" ht="14.65" hidden="false" customHeight="false" outlineLevel="0" collapsed="false">
      <c r="D7" s="10"/>
      <c r="E7" s="10"/>
      <c r="F7" s="10"/>
      <c r="G7" s="10"/>
      <c r="H7" s="10"/>
    </row>
    <row r="8" customFormat="false" ht="17" hidden="false" customHeight="false" outlineLevel="0" collapsed="false">
      <c r="C8" s="8" t="s">
        <v>1</v>
      </c>
      <c r="D8" s="10"/>
      <c r="E8" s="10"/>
      <c r="F8" s="10"/>
      <c r="G8" s="11" t="s">
        <v>2</v>
      </c>
      <c r="H8" s="0"/>
    </row>
    <row r="9" customFormat="false" ht="14.65" hidden="false" customHeight="false" outlineLevel="0" collapsed="false">
      <c r="D9" s="10"/>
      <c r="E9" s="10"/>
      <c r="F9" s="10"/>
      <c r="G9" s="10"/>
      <c r="H9" s="12"/>
    </row>
    <row r="10" customFormat="false" ht="14.65" hidden="false" customHeight="false" outlineLevel="0" collapsed="false">
      <c r="D10" s="10"/>
      <c r="E10" s="10"/>
      <c r="F10" s="10"/>
      <c r="G10" s="10"/>
      <c r="H10" s="12"/>
    </row>
    <row r="11" s="4" customFormat="true" ht="26.25" hidden="false" customHeight="true" outlineLevel="0" collapsed="false">
      <c r="C11" s="13"/>
      <c r="D11" s="14" t="s">
        <v>3</v>
      </c>
      <c r="E11" s="15"/>
      <c r="F11" s="15"/>
      <c r="G11" s="16"/>
      <c r="H11" s="16" t="s">
        <v>4</v>
      </c>
      <c r="I11" s="17"/>
    </row>
    <row r="13" customFormat="false" ht="14.65" hidden="false" customHeight="false" outlineLevel="0" collapsed="false">
      <c r="C13" s="18" t="s">
        <v>5</v>
      </c>
    </row>
    <row r="16" customFormat="false" ht="14.65" hidden="false" customHeight="false" outlineLevel="0" collapsed="false">
      <c r="A16" s="19" t="n">
        <v>1</v>
      </c>
      <c r="B16" s="19"/>
      <c r="C16" s="20" t="s">
        <v>6</v>
      </c>
      <c r="E16" s="21"/>
      <c r="F16" s="22"/>
      <c r="G16" s="20"/>
    </row>
    <row r="17" customFormat="false" ht="14.65" hidden="false" customHeight="false" outlineLevel="0" collapsed="false">
      <c r="A17" s="19"/>
      <c r="B17" s="19"/>
      <c r="C17" s="20"/>
      <c r="G17" s="23"/>
    </row>
    <row r="18" customFormat="false" ht="14.65" hidden="false" customHeight="false" outlineLevel="0" collapsed="false">
      <c r="A18" s="19" t="n">
        <v>2</v>
      </c>
      <c r="B18" s="19"/>
      <c r="C18" s="20" t="s">
        <v>7</v>
      </c>
      <c r="E18" s="21"/>
      <c r="F18" s="22"/>
      <c r="G18" s="20"/>
    </row>
    <row r="19" customFormat="false" ht="14.65" hidden="false" customHeight="false" outlineLevel="0" collapsed="false">
      <c r="A19" s="19"/>
      <c r="B19" s="19"/>
      <c r="C19" s="20"/>
      <c r="G19" s="23"/>
    </row>
    <row r="20" customFormat="false" ht="15.8" hidden="false" customHeight="false" outlineLevel="0" collapsed="false">
      <c r="A20" s="19" t="n">
        <v>3</v>
      </c>
      <c r="C20" s="24" t="s">
        <v>8</v>
      </c>
      <c r="D20" s="25"/>
      <c r="E20" s="25"/>
      <c r="F20" s="22"/>
      <c r="G20" s="20"/>
    </row>
    <row r="21" customFormat="false" ht="15.8" hidden="false" customHeight="false" outlineLevel="0" collapsed="false">
      <c r="C21" s="25"/>
      <c r="D21" s="25"/>
      <c r="E21" s="25"/>
      <c r="F21" s="25"/>
      <c r="G21" s="25"/>
    </row>
    <row r="24" customFormat="false" ht="13.8" hidden="false" customHeight="false" outlineLevel="0" collapsed="false">
      <c r="C24" s="1" t="s">
        <v>9</v>
      </c>
    </row>
    <row r="25" customFormat="false" ht="13.8" hidden="false" customHeight="false" outlineLevel="0" collapsed="false">
      <c r="C25" s="1" t="s">
        <v>10</v>
      </c>
      <c r="F25" s="26" t="s">
        <v>11</v>
      </c>
      <c r="G25" s="0"/>
      <c r="H25" s="0"/>
    </row>
    <row r="27" customFormat="false" ht="13.8" hidden="false" customHeight="false" outlineLevel="0" collapsed="false">
      <c r="C27" s="1" t="s">
        <v>12</v>
      </c>
      <c r="G27" s="0"/>
    </row>
    <row r="28" customFormat="false" ht="13.8" hidden="false" customHeight="false" outlineLevel="0" collapsed="false">
      <c r="C28" s="27" t="s">
        <v>13</v>
      </c>
    </row>
    <row r="29" customFormat="false" ht="13.8" hidden="false" customHeight="false" outlineLevel="0" collapsed="false">
      <c r="C29" s="27"/>
    </row>
    <row r="30" customFormat="false" ht="14.65" hidden="false" customHeight="false" outlineLevel="0" collapsed="false">
      <c r="C30" s="1" t="s">
        <v>14</v>
      </c>
    </row>
    <row r="31" customFormat="false" ht="14.65" hidden="false" customHeight="false" outlineLevel="0" collapsed="false">
      <c r="C31" s="1" t="s">
        <v>15</v>
      </c>
    </row>
    <row r="32" customFormat="false" ht="14.65" hidden="false" customHeight="false" outlineLevel="0" collapsed="false">
      <c r="C32" s="1" t="s">
        <v>16</v>
      </c>
    </row>
    <row r="38" customFormat="false" ht="14.65" hidden="false" customHeight="false" outlineLevel="0" collapsed="false">
      <c r="C38" s="1" t="s">
        <v>17</v>
      </c>
    </row>
    <row r="41" customFormat="false" ht="26.8" hidden="false" customHeight="false" outlineLevel="0" collapsed="false">
      <c r="A41" s="2"/>
      <c r="B41" s="2"/>
      <c r="C41" s="28" t="s">
        <v>18</v>
      </c>
      <c r="D41" s="28"/>
      <c r="E41" s="28"/>
      <c r="F41" s="28"/>
      <c r="G41" s="28"/>
      <c r="H41" s="28"/>
      <c r="I41" s="28"/>
      <c r="J41" s="28"/>
    </row>
    <row r="42" customFormat="false" ht="17" hidden="false" customHeight="false" outlineLevel="0" collapsed="false">
      <c r="A42" s="29" t="s">
        <v>19</v>
      </c>
      <c r="B42" s="2"/>
      <c r="C42" s="2"/>
      <c r="D42" s="2"/>
      <c r="E42" s="2"/>
      <c r="F42" s="2"/>
      <c r="G42" s="29"/>
      <c r="H42" s="2"/>
      <c r="I42" s="30"/>
      <c r="J42" s="2"/>
    </row>
    <row r="43" customFormat="false" ht="12" hidden="false" customHeight="true" outlineLevel="0" collapsed="false">
      <c r="A43" s="3" t="s">
        <v>20</v>
      </c>
      <c r="C43" s="3" t="s">
        <v>17</v>
      </c>
      <c r="D43" s="3" t="s">
        <v>21</v>
      </c>
      <c r="E43" s="1" t="s">
        <v>17</v>
      </c>
      <c r="F43" s="1" t="s">
        <v>22</v>
      </c>
      <c r="I43" s="3"/>
      <c r="J43" s="31"/>
      <c r="L43" s="1" t="s">
        <v>17</v>
      </c>
    </row>
    <row r="44" customFormat="false" ht="14.65" hidden="false" customHeight="false" outlineLevel="0" collapsed="false">
      <c r="A44" s="32" t="s">
        <v>23</v>
      </c>
      <c r="B44" s="32"/>
      <c r="C44" s="32"/>
      <c r="D44" s="3" t="s">
        <v>24</v>
      </c>
      <c r="E44" s="1" t="s">
        <v>17</v>
      </c>
      <c r="F44" s="3" t="s">
        <v>25</v>
      </c>
      <c r="I44" s="3"/>
      <c r="L44" s="1" t="s">
        <v>17</v>
      </c>
    </row>
  </sheetData>
  <mergeCells count="2">
    <mergeCell ref="C41:J41"/>
    <mergeCell ref="A44:C44"/>
  </mergeCells>
  <hyperlinks>
    <hyperlink ref="C28" r:id="rId1" display="info@ homesweethomeuganda.nl"/>
  </hyperlinks>
  <printOptions headings="false" gridLines="false" gridLinesSet="true" horizontalCentered="false" verticalCentered="false"/>
  <pageMargins left="0.7875" right="0.46875" top="0.697222222222222" bottom="1.05277777777778" header="0.431944444444444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Roman,Standaard"&amp;12&amp;Kffffff&amp;A</oddHeader>
    <oddFooter>&amp;C&amp;"Times New Roman,Standaard"&amp;12&amp;KffffffPagina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L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3.8" zeroHeight="false" outlineLevelRow="0" outlineLevelCol="0"/>
  <cols>
    <col collapsed="false" customWidth="true" hidden="false" outlineLevel="0" max="1" min="1" style="0" width="3.11"/>
    <col collapsed="false" customWidth="true" hidden="false" outlineLevel="0" max="2" min="2" style="0" width="28.57"/>
    <col collapsed="false" customWidth="true" hidden="false" outlineLevel="0" max="3" min="3" style="0" width="4.44"/>
    <col collapsed="false" customWidth="true" hidden="false" outlineLevel="0" max="4" min="4" style="0" width="5.41"/>
    <col collapsed="false" customWidth="true" hidden="false" outlineLevel="0" max="5" min="5" style="0" width="13.36"/>
    <col collapsed="false" customWidth="true" hidden="false" outlineLevel="0" max="6" min="6" style="0" width="8.04"/>
    <col collapsed="false" customWidth="true" hidden="false" outlineLevel="0" max="7" min="7" style="0" width="24.45"/>
    <col collapsed="false" customWidth="true" hidden="false" outlineLevel="0" max="8" min="8" style="0" width="9.78"/>
    <col collapsed="false" customWidth="true" hidden="false" outlineLevel="0" max="10" min="10" style="0" width="18.73"/>
    <col collapsed="false" customWidth="true" hidden="false" outlineLevel="0" max="11" min="11" style="0" width="13.73"/>
    <col collapsed="false" customWidth="true" hidden="false" outlineLevel="0" max="1024" min="1022" style="0" width="11.52"/>
  </cols>
  <sheetData>
    <row r="2" customFormat="false" ht="13.8" hidden="false" customHeight="false" outlineLevel="0" collapsed="false">
      <c r="B2" s="33"/>
      <c r="C2" s="33"/>
      <c r="D2" s="33"/>
      <c r="E2" s="33"/>
      <c r="F2" s="33"/>
      <c r="G2" s="33"/>
      <c r="H2" s="33"/>
    </row>
    <row r="3" customFormat="false" ht="13.8" hidden="false" customHeight="false" outlineLevel="0" collapsed="false">
      <c r="B3" s="34" t="s">
        <v>26</v>
      </c>
      <c r="C3" s="33"/>
      <c r="D3" s="33"/>
      <c r="E3" s="35" t="n">
        <v>44196</v>
      </c>
      <c r="F3" s="33"/>
      <c r="G3" s="36" t="n">
        <v>44561</v>
      </c>
      <c r="H3" s="33"/>
    </row>
    <row r="4" customFormat="false" ht="13.8" hidden="false" customHeight="false" outlineLevel="0" collapsed="false">
      <c r="B4" s="33"/>
      <c r="C4" s="33"/>
      <c r="D4" s="33"/>
      <c r="E4" s="33"/>
      <c r="F4" s="33"/>
      <c r="G4" s="33"/>
      <c r="H4" s="33"/>
    </row>
    <row r="5" customFormat="false" ht="13.8" hidden="false" customHeight="false" outlineLevel="0" collapsed="false">
      <c r="B5" s="34" t="s">
        <v>27</v>
      </c>
      <c r="C5" s="33"/>
      <c r="D5" s="33"/>
      <c r="E5" s="33"/>
      <c r="F5" s="33"/>
      <c r="G5" s="33"/>
      <c r="H5" s="34"/>
      <c r="J5" s="37"/>
    </row>
    <row r="6" customFormat="false" ht="13.8" hidden="false" customHeight="false" outlineLevel="0" collapsed="false">
      <c r="B6" s="38" t="s">
        <v>28</v>
      </c>
      <c r="C6" s="33"/>
      <c r="D6" s="33"/>
      <c r="E6" s="33"/>
      <c r="F6" s="33"/>
      <c r="G6" s="33"/>
      <c r="H6" s="34"/>
      <c r="J6" s="37"/>
    </row>
    <row r="7" customFormat="false" ht="13.8" hidden="false" customHeight="false" outlineLevel="0" collapsed="false">
      <c r="B7" s="33" t="s">
        <v>29</v>
      </c>
      <c r="C7" s="33"/>
      <c r="D7" s="39"/>
      <c r="E7" s="39"/>
      <c r="F7" s="33"/>
      <c r="G7" s="40" t="n">
        <v>17500</v>
      </c>
      <c r="H7" s="34"/>
      <c r="J7" s="37"/>
    </row>
    <row r="8" customFormat="false" ht="13.8" hidden="false" customHeight="false" outlineLevel="0" collapsed="false">
      <c r="B8" s="33" t="s">
        <v>30</v>
      </c>
      <c r="C8" s="33"/>
      <c r="D8" s="39"/>
      <c r="E8" s="39"/>
      <c r="F8" s="33"/>
      <c r="G8" s="40" t="n">
        <v>150000</v>
      </c>
      <c r="H8" s="34"/>
      <c r="J8" s="37"/>
    </row>
    <row r="9" customFormat="false" ht="13.8" hidden="false" customHeight="false" outlineLevel="0" collapsed="false">
      <c r="B9" s="33"/>
      <c r="C9" s="33"/>
      <c r="D9" s="39"/>
      <c r="E9" s="39"/>
      <c r="F9" s="33"/>
      <c r="G9" s="41"/>
      <c r="H9" s="34"/>
      <c r="J9" s="37"/>
    </row>
    <row r="10" customFormat="false" ht="13.8" hidden="false" customHeight="false" outlineLevel="0" collapsed="false">
      <c r="B10" s="33" t="s">
        <v>31</v>
      </c>
      <c r="C10" s="33"/>
      <c r="D10" s="39"/>
      <c r="E10" s="39"/>
      <c r="F10" s="33"/>
      <c r="G10" s="41" t="n">
        <v>167500</v>
      </c>
      <c r="H10" s="34"/>
      <c r="J10" s="37"/>
    </row>
    <row r="11" customFormat="false" ht="13.8" hidden="false" customHeight="false" outlineLevel="0" collapsed="false">
      <c r="B11" s="33"/>
      <c r="C11" s="33"/>
      <c r="D11" s="39"/>
      <c r="E11" s="39"/>
      <c r="F11" s="33"/>
      <c r="G11" s="33"/>
      <c r="H11" s="34"/>
      <c r="J11" s="37"/>
    </row>
    <row r="12" customFormat="false" ht="13.8" hidden="false" customHeight="false" outlineLevel="0" collapsed="false">
      <c r="B12" s="38" t="s">
        <v>32</v>
      </c>
      <c r="C12" s="33"/>
      <c r="D12" s="42"/>
      <c r="E12" s="39"/>
      <c r="F12" s="33"/>
      <c r="G12" s="33"/>
      <c r="H12" s="33"/>
    </row>
    <row r="13" customFormat="false" ht="13.8" hidden="false" customHeight="false" outlineLevel="0" collapsed="false">
      <c r="B13" s="33" t="s">
        <v>33</v>
      </c>
      <c r="C13" s="33"/>
      <c r="D13" s="42"/>
      <c r="E13" s="42" t="n">
        <v>2252.04</v>
      </c>
      <c r="F13" s="33"/>
      <c r="G13" s="43" t="n">
        <v>3120</v>
      </c>
      <c r="H13" s="40"/>
    </row>
    <row r="14" customFormat="false" ht="13.8" hidden="false" customHeight="false" outlineLevel="0" collapsed="false">
      <c r="B14" s="33" t="s">
        <v>34</v>
      </c>
      <c r="C14" s="33"/>
      <c r="D14" s="42"/>
      <c r="E14" s="42" t="n">
        <v>14096.06</v>
      </c>
      <c r="F14" s="33"/>
      <c r="G14" s="44" t="n">
        <v>11663.76</v>
      </c>
      <c r="H14" s="40"/>
    </row>
    <row r="15" customFormat="false" ht="13.8" hidden="false" customHeight="false" outlineLevel="0" collapsed="false">
      <c r="B15" s="33" t="s">
        <v>35</v>
      </c>
      <c r="C15" s="33"/>
      <c r="D15" s="42"/>
      <c r="E15" s="42" t="n">
        <v>75989.86</v>
      </c>
      <c r="F15" s="33"/>
      <c r="G15" s="44" t="n">
        <v>96995.92</v>
      </c>
      <c r="H15" s="40"/>
    </row>
    <row r="16" customFormat="false" ht="23.15" hidden="false" customHeight="true" outlineLevel="0" collapsed="false">
      <c r="B16" s="33" t="s">
        <v>36</v>
      </c>
      <c r="C16" s="33"/>
      <c r="D16" s="42"/>
      <c r="E16" s="41" t="n">
        <f aca="false">SUM(E13:E15)</f>
        <v>92337.96</v>
      </c>
      <c r="F16" s="33"/>
      <c r="G16" s="45" t="n">
        <v>111779.68</v>
      </c>
      <c r="H16" s="33"/>
    </row>
    <row r="17" customFormat="false" ht="13.8" hidden="false" customHeight="false" outlineLevel="0" collapsed="false">
      <c r="B17" s="33"/>
      <c r="C17" s="33"/>
      <c r="D17" s="42"/>
      <c r="E17" s="42"/>
      <c r="F17" s="33"/>
      <c r="G17" s="40"/>
      <c r="H17" s="33"/>
    </row>
    <row r="18" customFormat="false" ht="13.8" hidden="false" customHeight="false" outlineLevel="0" collapsed="false">
      <c r="B18" s="38" t="s">
        <v>37</v>
      </c>
      <c r="C18" s="33"/>
      <c r="D18" s="42"/>
      <c r="E18" s="41" t="n">
        <v>0</v>
      </c>
      <c r="F18" s="33"/>
      <c r="G18" s="41" t="n">
        <v>0</v>
      </c>
      <c r="H18" s="33"/>
    </row>
    <row r="19" customFormat="false" ht="13.8" hidden="false" customHeight="false" outlineLevel="0" collapsed="false">
      <c r="B19" s="33"/>
      <c r="C19" s="33"/>
      <c r="D19" s="42"/>
      <c r="E19" s="42"/>
      <c r="F19" s="33"/>
      <c r="G19" s="42"/>
      <c r="H19" s="33"/>
    </row>
    <row r="20" customFormat="false" ht="13.8" hidden="false" customHeight="false" outlineLevel="0" collapsed="false">
      <c r="B20" s="34" t="s">
        <v>38</v>
      </c>
      <c r="C20" s="33"/>
      <c r="D20" s="42"/>
      <c r="E20" s="42" t="n">
        <f aca="false">E16+E18</f>
        <v>92337.96</v>
      </c>
      <c r="F20" s="33"/>
      <c r="G20" s="42" t="n">
        <f aca="false">G7+G8+G16</f>
        <v>279279.68</v>
      </c>
      <c r="H20" s="46"/>
    </row>
    <row r="21" customFormat="false" ht="13.8" hidden="false" customHeight="false" outlineLevel="0" collapsed="false">
      <c r="B21" s="33"/>
      <c r="C21" s="33"/>
      <c r="D21" s="42"/>
      <c r="E21" s="42"/>
      <c r="F21" s="33"/>
      <c r="G21" s="33"/>
      <c r="H21" s="33"/>
    </row>
    <row r="22" customFormat="false" ht="13.8" hidden="false" customHeight="false" outlineLevel="0" collapsed="false">
      <c r="B22" s="34" t="s">
        <v>39</v>
      </c>
      <c r="C22" s="33"/>
      <c r="D22" s="42"/>
      <c r="E22" s="42"/>
      <c r="F22" s="33"/>
      <c r="G22" s="33"/>
      <c r="H22" s="34"/>
      <c r="J22" s="37"/>
    </row>
    <row r="23" customFormat="false" ht="13.8" hidden="false" customHeight="false" outlineLevel="0" collapsed="false">
      <c r="B23" s="33"/>
      <c r="C23" s="33"/>
      <c r="D23" s="42"/>
      <c r="E23" s="42"/>
      <c r="F23" s="33"/>
      <c r="G23" s="47"/>
      <c r="H23" s="33"/>
    </row>
    <row r="24" customFormat="false" ht="13.8" hidden="false" customHeight="false" outlineLevel="0" collapsed="false">
      <c r="B24" s="38" t="s">
        <v>40</v>
      </c>
      <c r="C24" s="33"/>
      <c r="D24" s="42"/>
      <c r="E24" s="39"/>
      <c r="F24" s="33"/>
      <c r="G24" s="42"/>
      <c r="H24" s="33"/>
    </row>
    <row r="25" customFormat="false" ht="13.8" hidden="false" customHeight="false" outlineLevel="0" collapsed="false">
      <c r="B25" s="38" t="s">
        <v>41</v>
      </c>
      <c r="C25" s="33"/>
      <c r="D25" s="42"/>
      <c r="E25" s="39"/>
      <c r="F25" s="33"/>
      <c r="G25" s="42" t="n">
        <v>167500</v>
      </c>
      <c r="H25" s="33"/>
    </row>
    <row r="26" customFormat="false" ht="13.8" hidden="false" customHeight="false" outlineLevel="0" collapsed="false">
      <c r="B26" s="38"/>
      <c r="C26" s="33"/>
      <c r="D26" s="42"/>
      <c r="E26" s="39"/>
      <c r="F26" s="33"/>
      <c r="G26" s="42"/>
      <c r="H26" s="33"/>
    </row>
    <row r="27" customFormat="false" ht="13.8" hidden="false" customHeight="false" outlineLevel="0" collapsed="false">
      <c r="B27" s="38" t="s">
        <v>42</v>
      </c>
      <c r="C27" s="33"/>
      <c r="D27" s="42"/>
      <c r="E27" s="39"/>
      <c r="F27" s="33"/>
      <c r="G27" s="42" t="n">
        <v>26780</v>
      </c>
      <c r="H27" s="33"/>
    </row>
    <row r="28" customFormat="false" ht="13.8" hidden="false" customHeight="false" outlineLevel="0" collapsed="false">
      <c r="B28" s="33" t="s">
        <v>43</v>
      </c>
      <c r="C28" s="33"/>
      <c r="D28" s="42"/>
      <c r="E28" s="42" t="n">
        <f aca="false">E20*0.7</f>
        <v>64636.572</v>
      </c>
      <c r="F28" s="33"/>
      <c r="G28" s="42" t="n">
        <v>60000</v>
      </c>
      <c r="H28" s="33"/>
    </row>
    <row r="29" customFormat="false" ht="13.8" hidden="false" customHeight="false" outlineLevel="0" collapsed="false">
      <c r="B29" s="33" t="s">
        <v>44</v>
      </c>
      <c r="C29" s="33"/>
      <c r="D29" s="42"/>
      <c r="E29" s="42" t="n">
        <f aca="false">E20*0.3</f>
        <v>27701.388</v>
      </c>
      <c r="F29" s="33"/>
      <c r="G29" s="42" t="n">
        <v>25000</v>
      </c>
      <c r="H29" s="33"/>
    </row>
    <row r="30" customFormat="false" ht="13.8" hidden="false" customHeight="false" outlineLevel="0" collapsed="false">
      <c r="B30" s="33"/>
      <c r="C30" s="33"/>
      <c r="D30" s="33"/>
      <c r="E30" s="33"/>
      <c r="F30" s="33"/>
      <c r="G30" s="33"/>
      <c r="H30" s="33"/>
    </row>
    <row r="31" customFormat="false" ht="13.8" hidden="false" customHeight="false" outlineLevel="0" collapsed="false">
      <c r="B31" s="33" t="s">
        <v>45</v>
      </c>
      <c r="C31" s="33"/>
      <c r="D31" s="42"/>
      <c r="E31" s="41" t="n">
        <f aca="false">SUM(E28:E29)</f>
        <v>92337.96</v>
      </c>
      <c r="F31" s="33"/>
      <c r="G31" s="41" t="n">
        <f aca="false">G28+G29+G27</f>
        <v>111780</v>
      </c>
      <c r="H31" s="33"/>
    </row>
    <row r="32" customFormat="false" ht="13.8" hidden="false" customHeight="false" outlineLevel="0" collapsed="false">
      <c r="B32" s="33"/>
      <c r="C32" s="33"/>
      <c r="D32" s="42"/>
      <c r="E32" s="42"/>
      <c r="F32" s="33"/>
      <c r="G32" s="42"/>
      <c r="H32" s="33"/>
    </row>
    <row r="33" customFormat="false" ht="13.8" hidden="false" customHeight="false" outlineLevel="0" collapsed="false">
      <c r="B33" s="38" t="s">
        <v>46</v>
      </c>
      <c r="C33" s="33"/>
      <c r="D33" s="42"/>
      <c r="E33" s="41" t="n">
        <v>0</v>
      </c>
      <c r="F33" s="33"/>
      <c r="G33" s="41"/>
      <c r="H33" s="33"/>
    </row>
    <row r="34" customFormat="false" ht="13.8" hidden="false" customHeight="false" outlineLevel="0" collapsed="false">
      <c r="B34" s="33"/>
      <c r="C34" s="33"/>
      <c r="D34" s="42"/>
      <c r="E34" s="42"/>
      <c r="F34" s="33"/>
      <c r="G34" s="42" t="n">
        <f aca="false">G30+G32</f>
        <v>0</v>
      </c>
      <c r="H34" s="33"/>
    </row>
    <row r="35" customFormat="false" ht="13.8" hidden="false" customHeight="false" outlineLevel="0" collapsed="false">
      <c r="B35" s="34" t="s">
        <v>47</v>
      </c>
      <c r="C35" s="33"/>
      <c r="D35" s="42"/>
      <c r="E35" s="42" t="n">
        <f aca="false">E31+E33</f>
        <v>92337.96</v>
      </c>
      <c r="F35" s="42"/>
      <c r="G35" s="42" t="n">
        <f aca="false">G20</f>
        <v>279279.68</v>
      </c>
      <c r="H35" s="48"/>
    </row>
    <row r="36" customFormat="false" ht="13.8" hidden="false" customHeight="false" outlineLevel="0" collapsed="false">
      <c r="F36" s="0" t="s">
        <v>48</v>
      </c>
    </row>
    <row r="37" customFormat="false" ht="13.8" hidden="false" customHeight="false" outlineLevel="0" collapsed="false">
      <c r="G37" s="49" t="n">
        <f aca="false">G31-E31</f>
        <v>19442.04</v>
      </c>
      <c r="L37" s="50"/>
    </row>
    <row r="38" customFormat="false" ht="13.8" hidden="false" customHeight="false" outlineLevel="0" collapsed="false">
      <c r="G38" s="50" t="n">
        <f aca="false">G7+G8</f>
        <v>167500</v>
      </c>
      <c r="H38" s="0" t="s">
        <v>49</v>
      </c>
    </row>
    <row r="39" customFormat="false" ht="13.8" hidden="false" customHeight="false" outlineLevel="0" collapsed="false">
      <c r="A39" s="51" t="s">
        <v>49</v>
      </c>
      <c r="B39" s="0" t="s">
        <v>50</v>
      </c>
    </row>
    <row r="40" customFormat="false" ht="13.8" hidden="false" customHeight="false" outlineLevel="0" collapsed="false">
      <c r="B40" s="0" t="s">
        <v>51</v>
      </c>
    </row>
    <row r="41" customFormat="false" ht="13.8" hidden="false" customHeight="false" outlineLevel="0" collapsed="false">
      <c r="B41" s="52" t="s">
        <v>52</v>
      </c>
    </row>
    <row r="80" customFormat="false" ht="13.8" hidden="false" customHeight="false" outlineLevel="0" collapsed="false">
      <c r="B80" s="53"/>
      <c r="C80" s="53"/>
      <c r="D80" s="53"/>
      <c r="E80" s="53"/>
    </row>
  </sheetData>
  <printOptions headings="false" gridLines="false" gridLinesSet="true" horizontalCentered="false" verticalCentered="false"/>
  <pageMargins left="0.265972222222222" right="0.178472222222222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8984375" defaultRowHeight="12.8" zeroHeight="false" outlineLevelRow="0" outlineLevelCol="0"/>
  <cols>
    <col collapsed="false" customWidth="true" hidden="false" outlineLevel="0" max="1" min="1" style="2" width="36.41"/>
    <col collapsed="false" customWidth="true" hidden="false" outlineLevel="0" max="3" min="2" style="2" width="9.66"/>
    <col collapsed="false" customWidth="true" hidden="false" outlineLevel="0" max="4" min="4" style="2" width="9.09"/>
    <col collapsed="false" customWidth="true" hidden="false" outlineLevel="0" max="5" min="5" style="2" width="5.42"/>
    <col collapsed="false" customWidth="true" hidden="false" outlineLevel="0" max="6" min="6" style="2" width="39.43"/>
    <col collapsed="false" customWidth="true" hidden="false" outlineLevel="0" max="8" min="7" style="2" width="9.66"/>
    <col collapsed="false" customWidth="true" hidden="false" outlineLevel="0" max="9" min="9" style="2" width="9.09"/>
    <col collapsed="false" customWidth="false" hidden="false" outlineLevel="0" max="1024" min="10" style="2" width="11.57"/>
  </cols>
  <sheetData>
    <row r="1" customFormat="false" ht="13.8" hidden="false" customHeight="false" outlineLevel="0" collapsed="false"/>
    <row r="2" customFormat="false" ht="15" hidden="false" customHeight="false" outlineLevel="0" collapsed="false">
      <c r="A2" s="54" t="s">
        <v>53</v>
      </c>
      <c r="F2" s="55" t="s">
        <v>53</v>
      </c>
    </row>
    <row r="3" customFormat="false" ht="15" hidden="false" customHeight="false" outlineLevel="0" collapsed="false">
      <c r="A3" s="54"/>
      <c r="B3" s="56"/>
      <c r="C3" s="57" t="n">
        <v>2020</v>
      </c>
      <c r="D3" s="58"/>
      <c r="E3" s="59"/>
      <c r="F3" s="59"/>
      <c r="G3" s="56"/>
      <c r="H3" s="57" t="n">
        <v>2021</v>
      </c>
      <c r="I3" s="58"/>
    </row>
    <row r="4" customFormat="false" ht="13.8" hidden="false" customHeight="false" outlineLevel="0" collapsed="false">
      <c r="A4" s="54" t="s">
        <v>54</v>
      </c>
      <c r="B4" s="60"/>
      <c r="C4" s="61"/>
      <c r="D4" s="62"/>
      <c r="E4" s="63"/>
      <c r="F4" s="54" t="s">
        <v>54</v>
      </c>
      <c r="G4" s="64"/>
      <c r="H4" s="59"/>
      <c r="I4" s="65"/>
    </row>
    <row r="5" customFormat="false" ht="13.8" hidden="false" customHeight="false" outlineLevel="0" collapsed="false">
      <c r="A5" s="66" t="s">
        <v>55</v>
      </c>
      <c r="B5" s="67" t="n">
        <v>-1285</v>
      </c>
      <c r="C5" s="68"/>
      <c r="D5" s="69"/>
      <c r="E5" s="63"/>
      <c r="F5" s="66" t="s">
        <v>55</v>
      </c>
      <c r="G5" s="67" t="n">
        <v>-345.59</v>
      </c>
      <c r="H5" s="59"/>
      <c r="I5" s="65"/>
    </row>
    <row r="6" customFormat="false" ht="13.8" hidden="false" customHeight="false" outlineLevel="0" collapsed="false">
      <c r="A6" s="66" t="s">
        <v>56</v>
      </c>
      <c r="B6" s="67"/>
      <c r="C6" s="63" t="n">
        <v>0</v>
      </c>
      <c r="D6" s="69"/>
      <c r="E6" s="63"/>
      <c r="F6" s="66" t="s">
        <v>56</v>
      </c>
      <c r="G6" s="67"/>
      <c r="H6" s="59"/>
      <c r="I6" s="65"/>
    </row>
    <row r="7" customFormat="false" ht="13.8" hidden="false" customHeight="false" outlineLevel="0" collapsed="false">
      <c r="A7" s="66" t="s">
        <v>57</v>
      </c>
      <c r="B7" s="70" t="n">
        <v>-987</v>
      </c>
      <c r="C7" s="68"/>
      <c r="D7" s="69"/>
      <c r="E7" s="63"/>
      <c r="F7" s="66" t="s">
        <v>57</v>
      </c>
      <c r="G7" s="70" t="n">
        <v>-1265.17</v>
      </c>
      <c r="H7" s="63"/>
      <c r="I7" s="65"/>
    </row>
    <row r="8" customFormat="false" ht="13.8" hidden="false" customHeight="false" outlineLevel="0" collapsed="false">
      <c r="A8" s="66" t="s">
        <v>58</v>
      </c>
      <c r="B8" s="67"/>
      <c r="C8" s="71" t="n">
        <v>4.61</v>
      </c>
      <c r="D8" s="69"/>
      <c r="E8" s="63"/>
      <c r="F8" s="66" t="s">
        <v>58</v>
      </c>
      <c r="G8" s="67"/>
      <c r="H8" s="71" t="n">
        <v>6</v>
      </c>
      <c r="I8" s="65"/>
    </row>
    <row r="9" customFormat="false" ht="13.8" hidden="false" customHeight="false" outlineLevel="0" collapsed="false">
      <c r="B9" s="64"/>
      <c r="D9" s="65"/>
      <c r="E9" s="63"/>
      <c r="F9" s="66"/>
      <c r="G9" s="67"/>
      <c r="H9" s="63"/>
      <c r="I9" s="65"/>
    </row>
    <row r="10" customFormat="false" ht="13.8" hidden="false" customHeight="false" outlineLevel="0" collapsed="false">
      <c r="A10" s="54" t="s">
        <v>59</v>
      </c>
      <c r="B10" s="67"/>
      <c r="C10" s="63"/>
      <c r="D10" s="69" t="n">
        <v>-2272</v>
      </c>
      <c r="E10" s="63"/>
      <c r="F10" s="54" t="s">
        <v>59</v>
      </c>
      <c r="G10" s="67" t="n">
        <v>-1610.76</v>
      </c>
      <c r="H10" s="63"/>
      <c r="I10" s="69" t="n">
        <v>-1604.76</v>
      </c>
    </row>
    <row r="11" customFormat="false" ht="13.8" hidden="false" customHeight="false" outlineLevel="0" collapsed="false">
      <c r="A11" s="54"/>
      <c r="B11" s="67"/>
      <c r="C11" s="63"/>
      <c r="D11" s="69"/>
      <c r="E11" s="63"/>
      <c r="F11" s="54"/>
      <c r="G11" s="67"/>
      <c r="H11" s="63"/>
      <c r="I11" s="69"/>
    </row>
    <row r="12" customFormat="false" ht="13.8" hidden="false" customHeight="false" outlineLevel="0" collapsed="false">
      <c r="A12" s="54" t="s">
        <v>60</v>
      </c>
      <c r="B12" s="67"/>
      <c r="C12" s="63"/>
      <c r="D12" s="69"/>
      <c r="E12" s="63"/>
      <c r="F12" s="54" t="s">
        <v>60</v>
      </c>
      <c r="G12" s="67"/>
      <c r="H12" s="59"/>
      <c r="I12" s="65"/>
    </row>
    <row r="13" customFormat="false" ht="13.8" hidden="false" customHeight="false" outlineLevel="0" collapsed="false">
      <c r="A13" s="66" t="s">
        <v>61</v>
      </c>
      <c r="B13" s="67"/>
      <c r="C13" s="63" t="n">
        <v>60563</v>
      </c>
      <c r="D13" s="69"/>
      <c r="E13" s="63"/>
      <c r="F13" s="66" t="s">
        <v>61</v>
      </c>
      <c r="G13" s="67"/>
      <c r="H13" s="63" t="n">
        <v>78034.6684</v>
      </c>
      <c r="I13" s="69"/>
    </row>
    <row r="14" customFormat="false" ht="13.8" hidden="false" customHeight="false" outlineLevel="0" collapsed="false">
      <c r="A14" s="66" t="s">
        <v>62</v>
      </c>
      <c r="B14" s="67" t="n">
        <v>-14018</v>
      </c>
      <c r="C14" s="63"/>
      <c r="D14" s="69"/>
      <c r="E14" s="63"/>
      <c r="F14" s="66" t="s">
        <v>62</v>
      </c>
      <c r="G14" s="67" t="n">
        <v>-11222</v>
      </c>
      <c r="H14" s="63"/>
      <c r="I14" s="69"/>
    </row>
    <row r="15" customFormat="false" ht="13.8" hidden="false" customHeight="false" outlineLevel="0" collapsed="false">
      <c r="A15" s="66" t="s">
        <v>63</v>
      </c>
      <c r="B15" s="67" t="n">
        <v>-5470</v>
      </c>
      <c r="C15" s="63"/>
      <c r="D15" s="69"/>
      <c r="E15" s="63"/>
      <c r="F15" s="66" t="s">
        <v>63</v>
      </c>
      <c r="G15" s="67" t="n">
        <v>-5469.96</v>
      </c>
      <c r="H15" s="63"/>
      <c r="I15" s="69"/>
    </row>
    <row r="16" customFormat="false" ht="13.8" hidden="false" customHeight="false" outlineLevel="0" collapsed="false">
      <c r="B16" s="64"/>
      <c r="C16" s="63"/>
      <c r="D16" s="69"/>
      <c r="E16" s="63"/>
      <c r="F16" s="66" t="s">
        <v>64</v>
      </c>
      <c r="G16" s="67" t="n">
        <v>-8256.5</v>
      </c>
      <c r="H16" s="63"/>
      <c r="I16" s="69"/>
    </row>
    <row r="17" customFormat="false" ht="13.8" hidden="false" customHeight="false" outlineLevel="0" collapsed="false">
      <c r="A17" s="66" t="s">
        <v>65</v>
      </c>
      <c r="B17" s="70" t="n">
        <v>-29891.8974358974</v>
      </c>
      <c r="D17" s="65"/>
      <c r="E17" s="63"/>
      <c r="F17" s="66" t="s">
        <v>66</v>
      </c>
      <c r="G17" s="67" t="n">
        <v>-15013.1538461538</v>
      </c>
      <c r="H17" s="63"/>
      <c r="I17" s="69"/>
    </row>
    <row r="18" customFormat="false" ht="13.8" hidden="false" customHeight="false" outlineLevel="0" collapsed="false">
      <c r="B18" s="64"/>
      <c r="D18" s="69"/>
      <c r="E18" s="72"/>
      <c r="F18" s="2" t="s">
        <v>67</v>
      </c>
      <c r="G18" s="67" t="n">
        <v>-11493.2564102564</v>
      </c>
      <c r="H18" s="63"/>
      <c r="I18" s="69"/>
    </row>
    <row r="19" customFormat="false" ht="13.8" hidden="false" customHeight="false" outlineLevel="0" collapsed="false">
      <c r="B19" s="64"/>
      <c r="D19" s="65"/>
      <c r="E19" s="63"/>
      <c r="F19" s="68" t="s">
        <v>68</v>
      </c>
      <c r="G19" s="67" t="n">
        <v>-15100</v>
      </c>
      <c r="H19" s="63"/>
      <c r="I19" s="69"/>
    </row>
    <row r="20" customFormat="false" ht="13.8" hidden="false" customHeight="false" outlineLevel="0" collapsed="false">
      <c r="B20" s="64"/>
      <c r="D20" s="65"/>
      <c r="E20" s="63"/>
      <c r="G20" s="67"/>
      <c r="H20" s="63"/>
      <c r="I20" s="69"/>
    </row>
    <row r="21" customFormat="false" ht="13.8" hidden="false" customHeight="false" outlineLevel="0" collapsed="false">
      <c r="A21" s="66" t="s">
        <v>69</v>
      </c>
      <c r="B21" s="67"/>
      <c r="C21" s="71" t="n">
        <v>-49379.8974358974</v>
      </c>
      <c r="D21" s="65"/>
      <c r="E21" s="63"/>
      <c r="F21" s="66" t="s">
        <v>69</v>
      </c>
      <c r="G21" s="67"/>
      <c r="H21" s="71" t="n">
        <v>-66554.8702564102</v>
      </c>
      <c r="I21" s="69"/>
    </row>
    <row r="22" customFormat="false" ht="13.8" hidden="false" customHeight="false" outlineLevel="0" collapsed="false">
      <c r="B22" s="64"/>
      <c r="D22" s="65"/>
      <c r="E22" s="63"/>
      <c r="F22" s="66"/>
      <c r="G22" s="67"/>
      <c r="H22" s="63"/>
      <c r="I22" s="69"/>
    </row>
    <row r="23" customFormat="false" ht="13.8" hidden="false" customHeight="false" outlineLevel="0" collapsed="false">
      <c r="A23" s="54" t="s">
        <v>70</v>
      </c>
      <c r="B23" s="67"/>
      <c r="C23" s="63"/>
      <c r="D23" s="73" t="n">
        <v>11184</v>
      </c>
      <c r="E23" s="63"/>
      <c r="F23" s="54" t="s">
        <v>70</v>
      </c>
      <c r="G23" s="67"/>
      <c r="H23" s="63"/>
      <c r="I23" s="69" t="n">
        <v>11479.7981435898</v>
      </c>
    </row>
    <row r="24" customFormat="false" ht="13.8" hidden="false" customHeight="false" outlineLevel="0" collapsed="false">
      <c r="B24" s="64"/>
      <c r="D24" s="65"/>
      <c r="E24" s="63"/>
      <c r="G24" s="67"/>
      <c r="H24" s="63"/>
      <c r="I24" s="69"/>
    </row>
    <row r="25" customFormat="false" ht="13.8" hidden="false" customHeight="false" outlineLevel="0" collapsed="false">
      <c r="A25" s="54" t="s">
        <v>71</v>
      </c>
      <c r="B25" s="67"/>
      <c r="C25" s="63"/>
      <c r="D25" s="65"/>
      <c r="F25" s="54" t="s">
        <v>71</v>
      </c>
      <c r="G25" s="67"/>
      <c r="H25" s="63"/>
      <c r="I25" s="69"/>
    </row>
    <row r="26" customFormat="false" ht="13.8" hidden="false" customHeight="false" outlineLevel="0" collapsed="false">
      <c r="A26" s="66" t="s">
        <v>61</v>
      </c>
      <c r="B26" s="67"/>
      <c r="C26" s="63" t="n">
        <v>25653</v>
      </c>
      <c r="D26" s="69"/>
      <c r="E26" s="63"/>
      <c r="F26" s="66" t="s">
        <v>61</v>
      </c>
      <c r="G26" s="67"/>
      <c r="H26" s="63" t="n">
        <v>33252.8516</v>
      </c>
      <c r="I26" s="69"/>
    </row>
    <row r="27" customFormat="false" ht="13.8" hidden="false" customHeight="false" outlineLevel="0" collapsed="false">
      <c r="A27" s="66" t="s">
        <v>72</v>
      </c>
      <c r="B27" s="67" t="n">
        <v>-7679.69230769231</v>
      </c>
      <c r="C27" s="63"/>
      <c r="D27" s="69"/>
      <c r="E27" s="63"/>
      <c r="F27" s="66" t="s">
        <v>73</v>
      </c>
      <c r="G27" s="67" t="n">
        <v>-13384.6538461538</v>
      </c>
      <c r="H27" s="63"/>
      <c r="I27" s="69"/>
    </row>
    <row r="28" customFormat="false" ht="13.8" hidden="false" customHeight="false" outlineLevel="0" collapsed="false">
      <c r="A28" s="66" t="s">
        <v>74</v>
      </c>
      <c r="B28" s="67" t="n">
        <v>-3956.20512820513</v>
      </c>
      <c r="C28" s="63"/>
      <c r="D28" s="69"/>
      <c r="E28" s="74"/>
      <c r="F28" s="2" t="s">
        <v>75</v>
      </c>
      <c r="G28" s="67" t="n">
        <v>-6762.66666666667</v>
      </c>
      <c r="H28" s="63"/>
      <c r="I28" s="69"/>
    </row>
    <row r="29" customFormat="false" ht="13.8" hidden="false" customHeight="false" outlineLevel="0" collapsed="false">
      <c r="A29" s="66" t="s">
        <v>76</v>
      </c>
      <c r="B29" s="70" t="n">
        <v>-9279.76923076923</v>
      </c>
      <c r="C29" s="63"/>
      <c r="D29" s="69"/>
      <c r="F29" s="2" t="s">
        <v>64</v>
      </c>
      <c r="G29" s="67" t="n">
        <v>-3538.5</v>
      </c>
      <c r="H29" s="63"/>
      <c r="I29" s="69"/>
    </row>
    <row r="30" customFormat="false" ht="13.8" hidden="false" customHeight="false" outlineLevel="0" collapsed="false">
      <c r="A30" s="66" t="s">
        <v>77</v>
      </c>
      <c r="B30" s="67"/>
      <c r="C30" s="71" t="n">
        <v>-20915.6666666667</v>
      </c>
      <c r="D30" s="69"/>
      <c r="F30" s="66" t="s">
        <v>77</v>
      </c>
      <c r="G30" s="67"/>
      <c r="H30" s="71" t="n">
        <v>-23685.8205128205</v>
      </c>
      <c r="I30" s="69"/>
    </row>
    <row r="31" customFormat="false" ht="13.8" hidden="false" customHeight="false" outlineLevel="0" collapsed="false">
      <c r="B31" s="64"/>
      <c r="D31" s="69"/>
      <c r="G31" s="67"/>
      <c r="H31" s="63"/>
      <c r="I31" s="69"/>
    </row>
    <row r="32" customFormat="false" ht="13.8" hidden="false" customHeight="false" outlineLevel="0" collapsed="false">
      <c r="A32" s="54" t="s">
        <v>78</v>
      </c>
      <c r="B32" s="67"/>
      <c r="C32" s="63"/>
      <c r="D32" s="75" t="n">
        <v>4737.33333333333</v>
      </c>
      <c r="F32" s="54" t="s">
        <v>78</v>
      </c>
      <c r="G32" s="67"/>
      <c r="H32" s="63"/>
      <c r="I32" s="75" t="n">
        <v>9567.03108717953</v>
      </c>
    </row>
    <row r="33" customFormat="false" ht="13.8" hidden="false" customHeight="false" outlineLevel="0" collapsed="false">
      <c r="A33" s="54"/>
      <c r="B33" s="67"/>
      <c r="C33" s="63"/>
      <c r="D33" s="69"/>
      <c r="G33" s="67"/>
      <c r="H33" s="63"/>
      <c r="I33" s="69"/>
    </row>
    <row r="34" customFormat="false" ht="13.8" hidden="false" customHeight="false" outlineLevel="0" collapsed="false">
      <c r="A34" s="54" t="s">
        <v>79</v>
      </c>
      <c r="B34" s="70"/>
      <c r="C34" s="71"/>
      <c r="D34" s="76" t="n">
        <v>13649.3333333333</v>
      </c>
      <c r="F34" s="54" t="s">
        <v>79</v>
      </c>
      <c r="G34" s="70"/>
      <c r="H34" s="71"/>
      <c r="I34" s="76" t="n">
        <v>19442.0692307693</v>
      </c>
    </row>
    <row r="35" customFormat="false" ht="13.8" hidden="false" customHeight="false" outlineLevel="0" collapsed="false">
      <c r="A35" s="5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Roman,Standaard"&amp;12&amp;Kffffff&amp;A</oddHeader>
    <oddFooter>&amp;C&amp;"Times New Roman,Standaard"&amp;12&amp;KffffffPagina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3" activeCellId="0" sqref="E23"/>
    </sheetView>
  </sheetViews>
  <sheetFormatPr defaultColWidth="11.60546875" defaultRowHeight="13.8" zeroHeight="false" outlineLevelRow="0" outlineLevelCol="0"/>
  <cols>
    <col collapsed="false" customWidth="false" hidden="false" outlineLevel="0" max="1024" min="1" style="2" width="11.59"/>
  </cols>
  <sheetData>
    <row r="1" customFormat="false" ht="13.8" hidden="false" customHeight="false" outlineLevel="0" collapsed="false">
      <c r="A1" s="2" t="s">
        <v>80</v>
      </c>
    </row>
    <row r="2" customFormat="false" ht="13.8" hidden="false" customHeight="false" outlineLevel="0" collapsed="false">
      <c r="B2" s="2" t="s">
        <v>81</v>
      </c>
    </row>
    <row r="3" customFormat="false" ht="13.8" hidden="false" customHeight="false" outlineLevel="0" collapsed="false">
      <c r="B3" s="2" t="s">
        <v>82</v>
      </c>
    </row>
    <row r="4" customFormat="false" ht="13.8" hidden="false" customHeight="false" outlineLevel="0" collapsed="false">
      <c r="B4" s="2" t="s">
        <v>83</v>
      </c>
    </row>
    <row r="6" customFormat="false" ht="13.8" hidden="false" customHeight="false" outlineLevel="0" collapsed="false">
      <c r="A6" s="2" t="s">
        <v>84</v>
      </c>
    </row>
    <row r="8" customFormat="false" ht="13.8" hidden="false" customHeight="false" outlineLevel="0" collapsed="false">
      <c r="A8" s="2" t="s">
        <v>85</v>
      </c>
    </row>
    <row r="9" customFormat="false" ht="15.8" hidden="false" customHeight="false" outlineLevel="0" collapsed="false">
      <c r="A9" s="66" t="s">
        <v>86</v>
      </c>
    </row>
    <row r="10" customFormat="false" ht="15.8" hidden="false" customHeight="false" outlineLevel="0" collapsed="false">
      <c r="A10" s="66"/>
    </row>
    <row r="11" customFormat="false" ht="13.8" hidden="false" customHeight="false" outlineLevel="0" collapsed="false">
      <c r="A11" s="2" t="s">
        <v>50</v>
      </c>
    </row>
    <row r="12" customFormat="false" ht="13.8" hidden="false" customHeight="false" outlineLevel="0" collapsed="false">
      <c r="A12" s="2" t="s">
        <v>51</v>
      </c>
    </row>
    <row r="13" customFormat="false" ht="13.8" hidden="false" customHeight="false" outlineLevel="0" collapsed="false">
      <c r="A13" s="66" t="s">
        <v>52</v>
      </c>
    </row>
    <row r="15" customFormat="false" ht="13.8" hidden="false" customHeight="false" outlineLevel="0" collapsed="false">
      <c r="A15" s="2" t="s">
        <v>87</v>
      </c>
    </row>
    <row r="16" customFormat="false" ht="13.8" hidden="false" customHeight="false" outlineLevel="0" collapsed="false">
      <c r="A16" s="77" t="s">
        <v>88</v>
      </c>
    </row>
    <row r="18" customFormat="false" ht="13.8" hidden="false" customHeight="false" outlineLevel="0" collapsed="false">
      <c r="A18" s="2" t="s">
        <v>89</v>
      </c>
    </row>
  </sheetData>
  <printOptions headings="false" gridLines="false" gridLinesSet="true" horizontalCentered="false" verticalCentered="false"/>
  <pageMargins left="0.7875" right="0.7875" top="0.697222222222222" bottom="1.05277777777778" header="0.431944444444444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Roman,Standaard"&amp;12&amp;Kffffff&amp;A</oddHeader>
    <oddFooter>&amp;C&amp;"Times New Roman,Standaard"&amp;12&amp;KffffffPagina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530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2018-02-10T19:45:36Z</dcterms:created>
  <dc:creator>Job Seuren</dc:creator>
  <dc:description/>
  <dc:language>nl-NL</dc:language>
  <cp:lastModifiedBy/>
  <cp:lastPrinted>2022-03-29T20:14:19Z</cp:lastPrinted>
  <dcterms:modified xsi:type="dcterms:W3CDTF">2022-04-14T15:48:57Z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